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GENIE B 41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K4" i="1"/>
  <c r="K5"/>
  <c r="K6"/>
  <c r="K7"/>
  <c r="K8"/>
  <c r="K9"/>
  <c r="K3"/>
  <c r="J4"/>
  <c r="J5"/>
  <c r="J6"/>
  <c r="J7"/>
  <c r="J8"/>
  <c r="J9"/>
  <c r="J3"/>
</calcChain>
</file>

<file path=xl/sharedStrings.xml><?xml version="1.0" encoding="utf-8"?>
<sst xmlns="http://schemas.openxmlformats.org/spreadsheetml/2006/main" count="48" uniqueCount="28">
  <si>
    <t>ACCESSORI VISPA/GENIE</t>
  </si>
  <si>
    <t>08</t>
  </si>
  <si>
    <t>POS.</t>
  </si>
  <si>
    <t>CODICE</t>
  </si>
  <si>
    <t>QTÀ</t>
  </si>
  <si>
    <t>DENOMINATION</t>
  </si>
  <si>
    <t>USE AND MAINTENANCE</t>
  </si>
  <si>
    <t>CENTER LOCK</t>
  </si>
  <si>
    <t>CABLE</t>
  </si>
  <si>
    <t>BRUSH</t>
  </si>
  <si>
    <t>PAD HOLDER</t>
  </si>
  <si>
    <t>CALL</t>
  </si>
  <si>
    <t>E82367</t>
  </si>
  <si>
    <t>E82438</t>
  </si>
  <si>
    <t>421360</t>
  </si>
  <si>
    <t>E81608</t>
  </si>
  <si>
    <t>E88140</t>
  </si>
  <si>
    <t>E82408</t>
  </si>
  <si>
    <t>Center Lock</t>
  </si>
  <si>
    <t>Power Cord</t>
  </si>
  <si>
    <t>Brush Heavy Scrub 14" PPL</t>
  </si>
  <si>
    <t>Pad Holder 14" STD</t>
  </si>
  <si>
    <t>Pad Driver</t>
  </si>
  <si>
    <t>ITEM</t>
  </si>
  <si>
    <t>SKU</t>
  </si>
  <si>
    <t>Description</t>
  </si>
  <si>
    <t>QTY</t>
  </si>
  <si>
    <t>Accessories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</si>
</sst>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b/>
      <sz val="12.6"/>
      <name val="Times New Roman"/>
      <family val="1"/>
    </font>
    <font>
      <b/>
      <sz val="24.75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2.6"/>
      <name val="Calibri"/>
      <family val="2"/>
      <scheme val="minor"/>
    </font>
    <font>
      <sz val="10"/>
      <name val="Calibri"/>
      <family val="2"/>
      <scheme val="minor"/>
    </font>
    <font>
      <b/>
      <sz val="24.75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6" fillId="0" borderId="0" xfId="0" applyFont="1"/>
    <xf numFmtId="0" fontId="5" fillId="0" borderId="0" xfId="0" applyFont="1"/>
    <xf numFmtId="0" fontId="7" fillId="0" borderId="0" xfId="0" applyFont="1" applyProtection="1">
      <protection locked="0"/>
    </xf>
    <xf numFmtId="0" fontId="8" fillId="0" borderId="0" xfId="0" applyFont="1"/>
    <xf numFmtId="0" fontId="9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1" fontId="10" fillId="0" borderId="1" xfId="0" applyNumberFormat="1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 indent="3"/>
      <protection locked="0"/>
    </xf>
    <xf numFmtId="1" fontId="10" fillId="0" borderId="1" xfId="0" applyNumberFormat="1" applyFont="1" applyBorder="1" applyAlignment="1" applyProtection="1">
      <alignment horizontal="left" inden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9"/>
  <sheetViews>
    <sheetView workbookViewId="0">
      <selection sqref="A1:F9"/>
    </sheetView>
  </sheetViews>
  <sheetFormatPr defaultRowHeight="12.75"/>
  <cols>
    <col min="2" max="2" width="31.28515625" customWidth="1"/>
    <col min="3" max="4" width="8.42578125" customWidth="1"/>
    <col min="5" max="5" width="8.140625" customWidth="1"/>
    <col min="6" max="6" width="30.5703125" customWidth="1"/>
    <col min="7" max="7" width="15.28515625" customWidth="1"/>
    <col min="10" max="10" width="30.5703125" customWidth="1"/>
    <col min="11" max="11" width="24.42578125" customWidth="1"/>
  </cols>
  <sheetData>
    <row r="1" spans="2:11" ht="26.85" customHeight="1">
      <c r="B1" s="1" t="s">
        <v>0</v>
      </c>
      <c r="C1" s="2" t="s">
        <v>1</v>
      </c>
      <c r="D1" s="2"/>
    </row>
    <row r="2" spans="2:11">
      <c r="B2" s="3" t="s">
        <v>2</v>
      </c>
      <c r="C2" s="3" t="s">
        <v>3</v>
      </c>
      <c r="D2" s="3"/>
      <c r="E2" s="3" t="s">
        <v>4</v>
      </c>
      <c r="F2" s="3"/>
      <c r="G2" s="3" t="s">
        <v>5</v>
      </c>
    </row>
    <row r="3" spans="2:11">
      <c r="B3" s="4">
        <v>1</v>
      </c>
      <c r="C3" s="6" t="s">
        <v>11</v>
      </c>
      <c r="D3" s="5" t="s">
        <v>11</v>
      </c>
      <c r="E3" s="4">
        <v>1</v>
      </c>
      <c r="F3" s="4" t="s">
        <v>6</v>
      </c>
      <c r="G3" s="3" t="s">
        <v>6</v>
      </c>
      <c r="J3" s="5" t="str">
        <f>LEFT(IFERROR(VLOOKUP(TRIM(C3),[1]!Table_Query_from_BetcoViews[[AlternateID]:[MainSKU]],4,FALSE),C3),6)</f>
        <v>CALL</v>
      </c>
      <c r="K3" s="5" t="str">
        <f>IFERROR(VLOOKUP(TRIM(C3),[1]!Table_Query_from_BetcoViews[[AlternateID]:[ItemDescr2]],5,FALSE),G3)</f>
        <v>USE AND MAINTENANCE</v>
      </c>
    </row>
    <row r="4" spans="2:11">
      <c r="B4" s="4">
        <v>2</v>
      </c>
      <c r="C4" s="4">
        <v>410575</v>
      </c>
      <c r="D4" s="5" t="s">
        <v>12</v>
      </c>
      <c r="E4" s="4">
        <v>1</v>
      </c>
      <c r="F4" s="4" t="s">
        <v>18</v>
      </c>
      <c r="G4" s="3" t="s">
        <v>7</v>
      </c>
      <c r="J4" s="5" t="str">
        <f>LEFT(IFERROR(VLOOKUP(TRIM(C4),[1]!Table_Query_from_BetcoViews[[AlternateID]:[MainSKU]],4,FALSE),C4),6)</f>
        <v>E82367</v>
      </c>
      <c r="K4" s="5" t="str">
        <f>IFERROR(VLOOKUP(TRIM(C4),[1]!Table_Query_from_BetcoViews[[AlternateID]:[ItemDescr2]],5,FALSE),G4)</f>
        <v>Center Lock</v>
      </c>
    </row>
    <row r="5" spans="2:11">
      <c r="B5" s="4">
        <v>3</v>
      </c>
      <c r="C5" s="4">
        <v>421359</v>
      </c>
      <c r="D5" s="5" t="s">
        <v>13</v>
      </c>
      <c r="E5" s="4">
        <v>1</v>
      </c>
      <c r="F5" s="4" t="s">
        <v>19</v>
      </c>
      <c r="G5" s="3" t="s">
        <v>8</v>
      </c>
      <c r="J5" s="5" t="str">
        <f>LEFT(IFERROR(VLOOKUP(TRIM(C5),[1]!Table_Query_from_BetcoViews[[AlternateID]:[MainSKU]],4,FALSE),C5),6)</f>
        <v>E82438</v>
      </c>
      <c r="K5" s="5" t="str">
        <f>IFERROR(VLOOKUP(TRIM(C5),[1]!Table_Query_from_BetcoViews[[AlternateID]:[ItemDescr2]],5,FALSE),G5)</f>
        <v>Power Cord</v>
      </c>
    </row>
    <row r="6" spans="2:11">
      <c r="B6" s="4">
        <v>4</v>
      </c>
      <c r="C6" s="4">
        <v>421360</v>
      </c>
      <c r="D6" s="5" t="s">
        <v>14</v>
      </c>
      <c r="E6" s="4">
        <v>1</v>
      </c>
      <c r="F6" s="4" t="s">
        <v>8</v>
      </c>
      <c r="G6" s="3" t="s">
        <v>8</v>
      </c>
      <c r="J6" s="5" t="str">
        <f>LEFT(IFERROR(VLOOKUP(TRIM(C6),[1]!Table_Query_from_BetcoViews[[AlternateID]:[MainSKU]],4,FALSE),C6),6)</f>
        <v>421360</v>
      </c>
      <c r="K6" s="5" t="str">
        <f>IFERROR(VLOOKUP(TRIM(C6),[1]!Table_Query_from_BetcoViews[[AlternateID]:[ItemDescr2]],5,FALSE),G6)</f>
        <v>CABLE</v>
      </c>
    </row>
    <row r="7" spans="2:11">
      <c r="B7" s="4">
        <v>5</v>
      </c>
      <c r="C7" s="4">
        <v>421701</v>
      </c>
      <c r="D7" s="5" t="s">
        <v>15</v>
      </c>
      <c r="E7" s="4">
        <v>1</v>
      </c>
      <c r="F7" s="4" t="s">
        <v>20</v>
      </c>
      <c r="G7" s="3" t="s">
        <v>9</v>
      </c>
      <c r="J7" s="5" t="str">
        <f>LEFT(IFERROR(VLOOKUP(TRIM(C7),[1]!Table_Query_from_BetcoViews[[AlternateID]:[MainSKU]],4,FALSE),C7),6)</f>
        <v>E81608</v>
      </c>
      <c r="K7" s="5" t="str">
        <f>IFERROR(VLOOKUP(TRIM(C7),[1]!Table_Query_from_BetcoViews[[AlternateID]:[ItemDescr2]],5,FALSE),G7)</f>
        <v>Brush Heavy Scrub 14" PPL</v>
      </c>
    </row>
    <row r="8" spans="2:11">
      <c r="B8" s="4">
        <v>6</v>
      </c>
      <c r="C8" s="4">
        <v>422001</v>
      </c>
      <c r="D8" s="5" t="s">
        <v>16</v>
      </c>
      <c r="E8" s="4">
        <v>1</v>
      </c>
      <c r="F8" s="4" t="s">
        <v>21</v>
      </c>
      <c r="G8" s="3" t="s">
        <v>10</v>
      </c>
      <c r="J8" s="5" t="str">
        <f>LEFT(IFERROR(VLOOKUP(TRIM(C8),[1]!Table_Query_from_BetcoViews[[AlternateID]:[MainSKU]],4,FALSE),C8),6)</f>
        <v>E88140</v>
      </c>
      <c r="K8" s="5" t="str">
        <f>IFERROR(VLOOKUP(TRIM(C8),[1]!Table_Query_from_BetcoViews[[AlternateID]:[ItemDescr2]],5,FALSE),G8)</f>
        <v>Pad Holder 14" STD</v>
      </c>
    </row>
    <row r="9" spans="2:11">
      <c r="B9" s="4">
        <v>7</v>
      </c>
      <c r="C9" s="4">
        <v>422213</v>
      </c>
      <c r="D9" s="5" t="s">
        <v>17</v>
      </c>
      <c r="E9" s="4">
        <v>1</v>
      </c>
      <c r="F9" s="4" t="s">
        <v>22</v>
      </c>
      <c r="G9" s="3" t="s">
        <v>10</v>
      </c>
      <c r="J9" s="5" t="str">
        <f>LEFT(IFERROR(VLOOKUP(TRIM(C9),[1]!Table_Query_from_BetcoViews[[AlternateID]:[MainSKU]],4,FALSE),C9),6)</f>
        <v>E82408</v>
      </c>
      <c r="K9" s="5" t="str">
        <f>IFERROR(VLOOKUP(TRIM(C9),[1]!Table_Query_from_BetcoViews[[AlternateID]:[ItemDescr2]],5,FALSE),G9)</f>
        <v>Pad Driver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1:E11"/>
  <sheetViews>
    <sheetView tabSelected="1" workbookViewId="0">
      <selection activeCell="D4" sqref="D4:D11"/>
    </sheetView>
  </sheetViews>
  <sheetFormatPr defaultRowHeight="12.75"/>
  <cols>
    <col min="1" max="1" width="12.140625" customWidth="1"/>
    <col min="5" max="5" width="33.85546875" customWidth="1"/>
  </cols>
  <sheetData>
    <row r="1" spans="2:5" ht="17.25" customHeight="1"/>
    <row r="2" spans="2:5" ht="21">
      <c r="C2" s="10" t="s">
        <v>1</v>
      </c>
      <c r="D2" s="8"/>
      <c r="E2" s="10" t="s">
        <v>27</v>
      </c>
    </row>
    <row r="3" spans="2:5" ht="32.25">
      <c r="C3" s="9"/>
      <c r="D3" s="8"/>
      <c r="E3" s="7"/>
    </row>
    <row r="4" spans="2:5" ht="15">
      <c r="B4" s="11" t="s">
        <v>23</v>
      </c>
      <c r="C4" s="11" t="s">
        <v>24</v>
      </c>
      <c r="D4" s="11" t="s">
        <v>26</v>
      </c>
      <c r="E4" s="15" t="s">
        <v>25</v>
      </c>
    </row>
    <row r="5" spans="2:5" ht="15">
      <c r="B5" s="14">
        <v>1</v>
      </c>
      <c r="C5" s="12" t="s">
        <v>11</v>
      </c>
      <c r="D5" s="14">
        <v>1</v>
      </c>
      <c r="E5" s="16" t="s">
        <v>6</v>
      </c>
    </row>
    <row r="6" spans="2:5" ht="15">
      <c r="B6" s="14">
        <v>2</v>
      </c>
      <c r="C6" s="12" t="s">
        <v>12</v>
      </c>
      <c r="D6" s="14">
        <v>1</v>
      </c>
      <c r="E6" s="16" t="s">
        <v>18</v>
      </c>
    </row>
    <row r="7" spans="2:5" ht="15">
      <c r="B7" s="14">
        <v>3</v>
      </c>
      <c r="C7" s="12" t="s">
        <v>13</v>
      </c>
      <c r="D7" s="14">
        <v>1</v>
      </c>
      <c r="E7" s="16" t="s">
        <v>19</v>
      </c>
    </row>
    <row r="8" spans="2:5" ht="15">
      <c r="B8" s="14">
        <v>4</v>
      </c>
      <c r="C8" s="13" t="s">
        <v>14</v>
      </c>
      <c r="D8" s="14">
        <v>1</v>
      </c>
      <c r="E8" s="16" t="s">
        <v>8</v>
      </c>
    </row>
    <row r="9" spans="2:5" ht="15">
      <c r="B9" s="14">
        <v>5</v>
      </c>
      <c r="C9" s="12" t="s">
        <v>15</v>
      </c>
      <c r="D9" s="14">
        <v>1</v>
      </c>
      <c r="E9" s="16" t="s">
        <v>20</v>
      </c>
    </row>
    <row r="10" spans="2:5" ht="15">
      <c r="B10" s="14">
        <v>6</v>
      </c>
      <c r="C10" s="12" t="s">
        <v>16</v>
      </c>
      <c r="D10" s="14">
        <v>1</v>
      </c>
      <c r="E10" s="16" t="s">
        <v>21</v>
      </c>
    </row>
    <row r="11" spans="2:5" ht="15">
      <c r="B11" s="14">
        <v>7</v>
      </c>
      <c r="C11" s="12" t="s">
        <v>17</v>
      </c>
      <c r="D11" s="14">
        <v>1</v>
      </c>
      <c r="E11" s="16" t="s">
        <v>22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152E34-50B7-4784-BB70-E86A5F2DB0AC}"/>
</file>

<file path=customXml/itemProps2.xml><?xml version="1.0" encoding="utf-8"?>
<ds:datastoreItem xmlns:ds="http://schemas.openxmlformats.org/officeDocument/2006/customXml" ds:itemID="{B4D246DA-48DD-44EE-B85A-4D84F22F78B2}"/>
</file>

<file path=customXml/itemProps3.xml><?xml version="1.0" encoding="utf-8"?>
<ds:datastoreItem xmlns:ds="http://schemas.openxmlformats.org/officeDocument/2006/customXml" ds:itemID="{A936494A-EDF4-4315-87A3-F50EF8468E2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GENIE B 41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2010-08-05T16:05:51Z</cp:lastPrinted>
  <dcterms:created xsi:type="dcterms:W3CDTF">2010-08-04T20:08:35Z</dcterms:created>
  <dcterms:modified xsi:type="dcterms:W3CDTF">2010-08-05T16:17:33Z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